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_me\Mes_sites\ceciliennne_wp\spectacle_2021\"/>
    </mc:Choice>
  </mc:AlternateContent>
  <xr:revisionPtr revIDLastSave="0" documentId="13_ncr:1_{11AC4891-CA5D-4551-956C-DCD511F2CC89}" xr6:coauthVersionLast="45" xr6:coauthVersionMax="45" xr10:uidLastSave="{00000000-0000-0000-0000-000000000000}"/>
  <bookViews>
    <workbookView xWindow="-108" yWindow="-108" windowWidth="23256" windowHeight="12576" xr2:uid="{DD1C2F0B-A71C-4A67-9D1B-2CC1BFAED5D6}"/>
  </bookViews>
  <sheets>
    <sheet name="commande" sheetId="1" r:id="rId1"/>
  </sheets>
  <definedNames>
    <definedName name="_xlnm.Print_Area" localSheetId="0">commande!$A$1:$F$43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  <c r="C35" i="1" s="1"/>
  <c r="H36" i="1"/>
  <c r="H37" i="1"/>
  <c r="H38" i="1"/>
  <c r="H35" i="1"/>
  <c r="D32" i="1"/>
  <c r="F32" i="1" s="1"/>
  <c r="D26" i="1"/>
  <c r="F26" i="1"/>
  <c r="D27" i="1"/>
  <c r="F27" i="1" s="1"/>
  <c r="D28" i="1"/>
  <c r="F28" i="1" s="1"/>
  <c r="D29" i="1"/>
  <c r="F29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16" i="1"/>
  <c r="F16" i="1" s="1"/>
  <c r="D11" i="1"/>
  <c r="F11" i="1" s="1"/>
  <c r="D12" i="1"/>
  <c r="F12" i="1" s="1"/>
  <c r="D13" i="1"/>
  <c r="F13" i="1" s="1"/>
  <c r="D10" i="1"/>
  <c r="F10" i="1" s="1"/>
  <c r="G40" i="1" l="1"/>
  <c r="A34" i="1" s="1"/>
  <c r="F33" i="1"/>
</calcChain>
</file>

<file path=xl/sharedStrings.xml><?xml version="1.0" encoding="utf-8"?>
<sst xmlns="http://schemas.openxmlformats.org/spreadsheetml/2006/main" count="43" uniqueCount="40">
  <si>
    <t>En collaboration avec la maison &gt;&gt;&gt;</t>
  </si>
  <si>
    <t>Le Choeur Mixte La Cécilienne Sorens vous propose sa sélection de vins</t>
  </si>
  <si>
    <t>VINS BLANCS</t>
  </si>
  <si>
    <t>En bouteilles 75 dl par carton de 6</t>
  </si>
  <si>
    <t>Prix unité</t>
  </si>
  <si>
    <t>Prix carton</t>
  </si>
  <si>
    <t>Nbre cartons</t>
  </si>
  <si>
    <t>Total CHF</t>
  </si>
  <si>
    <t>VINS ROSE</t>
  </si>
  <si>
    <t>VINS ROUGES</t>
  </si>
  <si>
    <r>
      <rPr>
        <b/>
        <sz val="9"/>
        <color theme="1"/>
        <rFont val="Century Gothic"/>
        <family val="2"/>
      </rPr>
      <t>ŒIL-DE-PERDRIX</t>
    </r>
    <r>
      <rPr>
        <sz val="9"/>
        <color theme="1"/>
        <rFont val="Century Gothic"/>
        <family val="2"/>
      </rPr>
      <t>, Cave des Rothis, Dardagny, Genève</t>
    </r>
  </si>
  <si>
    <r>
      <rPr>
        <b/>
        <sz val="9"/>
        <color theme="1"/>
        <rFont val="Century Gothic"/>
        <family val="2"/>
      </rPr>
      <t>CHARDONNAY</t>
    </r>
    <r>
      <rPr>
        <sz val="9"/>
        <color theme="1"/>
        <rFont val="Century Gothic"/>
        <family val="2"/>
      </rPr>
      <t xml:space="preserve">, Cave Rothis, Dardagny, </t>
    </r>
    <r>
      <rPr>
        <i/>
        <sz val="9"/>
        <color theme="1"/>
        <rFont val="Century Gothic"/>
        <family val="2"/>
      </rPr>
      <t>Genève</t>
    </r>
  </si>
  <si>
    <r>
      <rPr>
        <b/>
        <sz val="9"/>
        <color theme="1"/>
        <rFont val="Century Gothic"/>
        <family val="2"/>
      </rPr>
      <t>JOHANNISBERG DE SION</t>
    </r>
    <r>
      <rPr>
        <sz val="9"/>
        <color theme="1"/>
        <rFont val="Century Gothic"/>
        <family val="2"/>
      </rPr>
      <t xml:space="preserve">, Clos Grandinaz, Uvrier, </t>
    </r>
    <r>
      <rPr>
        <i/>
        <sz val="9"/>
        <color theme="1"/>
        <rFont val="Century Gothic"/>
        <family val="2"/>
      </rPr>
      <t>Valais</t>
    </r>
  </si>
  <si>
    <r>
      <rPr>
        <b/>
        <sz val="9"/>
        <color theme="1"/>
        <rFont val="Century Gothic"/>
        <family val="2"/>
      </rPr>
      <t>PETITE ARVINE</t>
    </r>
    <r>
      <rPr>
        <sz val="9"/>
        <color theme="1"/>
        <rFont val="Century Gothic"/>
        <family val="2"/>
      </rPr>
      <t xml:space="preserve">, Uvrier, Dumoulin Frères, </t>
    </r>
    <r>
      <rPr>
        <i/>
        <sz val="9"/>
        <color theme="1"/>
        <rFont val="Century Gothic"/>
        <family val="2"/>
      </rPr>
      <t>Valais</t>
    </r>
    <r>
      <rPr>
        <sz val="9"/>
        <color theme="1"/>
        <rFont val="Century Gothic"/>
        <family val="2"/>
      </rPr>
      <t xml:space="preserve"> - </t>
    </r>
    <r>
      <rPr>
        <b/>
        <sz val="9"/>
        <color theme="1"/>
        <rFont val="Century Gothic"/>
        <family val="2"/>
      </rPr>
      <t>50 cl</t>
    </r>
  </si>
  <si>
    <r>
      <rPr>
        <b/>
        <sz val="9"/>
        <color theme="1"/>
        <rFont val="Century Gothic"/>
        <family val="2"/>
      </rPr>
      <t>PETITE ARVINE</t>
    </r>
    <r>
      <rPr>
        <sz val="9"/>
        <color theme="1"/>
        <rFont val="Century Gothic"/>
        <family val="2"/>
      </rPr>
      <t xml:space="preserve">, Uvrier, Dumoulin Frères, </t>
    </r>
    <r>
      <rPr>
        <i/>
        <sz val="9"/>
        <color theme="1"/>
        <rFont val="Century Gothic"/>
        <family val="2"/>
      </rPr>
      <t>Valais</t>
    </r>
    <r>
      <rPr>
        <sz val="9"/>
        <color theme="1"/>
        <rFont val="Century Gothic"/>
        <family val="2"/>
      </rPr>
      <t xml:space="preserve"> - </t>
    </r>
    <r>
      <rPr>
        <b/>
        <sz val="9"/>
        <color theme="1"/>
        <rFont val="Century Gothic"/>
        <family val="2"/>
      </rPr>
      <t>75 cl</t>
    </r>
  </si>
  <si>
    <r>
      <rPr>
        <b/>
        <sz val="9"/>
        <color theme="1"/>
        <rFont val="Century Gothic"/>
        <family val="2"/>
      </rPr>
      <t>GAMARET</t>
    </r>
    <r>
      <rPr>
        <sz val="9"/>
        <color theme="1"/>
        <rFont val="Century Gothic"/>
        <family val="2"/>
      </rPr>
      <t xml:space="preserve">, "Rive Noire", Dardagny, </t>
    </r>
    <r>
      <rPr>
        <i/>
        <sz val="9"/>
        <color theme="1"/>
        <rFont val="Century Gothic"/>
        <family val="2"/>
      </rPr>
      <t>Genève</t>
    </r>
    <r>
      <rPr>
        <sz val="9"/>
        <color theme="1"/>
        <rFont val="Century Gothic"/>
        <family val="2"/>
      </rPr>
      <t xml:space="preserve">  - </t>
    </r>
    <r>
      <rPr>
        <b/>
        <sz val="9"/>
        <color theme="1"/>
        <rFont val="Century Gothic"/>
        <family val="2"/>
      </rPr>
      <t>50 cl</t>
    </r>
  </si>
  <si>
    <r>
      <rPr>
        <b/>
        <sz val="9"/>
        <color theme="1"/>
        <rFont val="Century Gothic"/>
        <family val="2"/>
      </rPr>
      <t>GAMARET</t>
    </r>
    <r>
      <rPr>
        <sz val="9"/>
        <color theme="1"/>
        <rFont val="Century Gothic"/>
        <family val="2"/>
      </rPr>
      <t xml:space="preserve">, "Rive Noire", Dardagny, </t>
    </r>
    <r>
      <rPr>
        <i/>
        <sz val="9"/>
        <color theme="1"/>
        <rFont val="Century Gothic"/>
        <family val="2"/>
      </rPr>
      <t>Genève</t>
    </r>
    <r>
      <rPr>
        <sz val="9"/>
        <color theme="1"/>
        <rFont val="Century Gothic"/>
        <family val="2"/>
      </rPr>
      <t xml:space="preserve">  - </t>
    </r>
    <r>
      <rPr>
        <b/>
        <sz val="9"/>
        <color theme="1"/>
        <rFont val="Century Gothic"/>
        <family val="2"/>
      </rPr>
      <t>75 cl</t>
    </r>
  </si>
  <si>
    <r>
      <rPr>
        <b/>
        <sz val="9"/>
        <color theme="1"/>
        <rFont val="Century Gothic"/>
        <family val="2"/>
      </rPr>
      <t>PINOT NOIR DE SION</t>
    </r>
    <r>
      <rPr>
        <sz val="9"/>
        <color theme="1"/>
        <rFont val="Century Gothic"/>
        <family val="2"/>
      </rPr>
      <t xml:space="preserve">, Clos Grandinaz, Uvrier, </t>
    </r>
    <r>
      <rPr>
        <i/>
        <sz val="9"/>
        <color theme="1"/>
        <rFont val="Century Gothic"/>
        <family val="2"/>
      </rPr>
      <t>Valais</t>
    </r>
  </si>
  <si>
    <r>
      <rPr>
        <b/>
        <sz val="9"/>
        <color theme="1"/>
        <rFont val="Century Gothic"/>
        <family val="2"/>
      </rPr>
      <t>CORNALIN</t>
    </r>
    <r>
      <rPr>
        <sz val="9"/>
        <color theme="1"/>
        <rFont val="Century Gothic"/>
        <family val="2"/>
      </rPr>
      <t xml:space="preserve">, F. Dumoulin, Uvrier, </t>
    </r>
    <r>
      <rPr>
        <i/>
        <sz val="9"/>
        <color theme="1"/>
        <rFont val="Century Gothic"/>
        <family val="2"/>
      </rPr>
      <t>Valais</t>
    </r>
  </si>
  <si>
    <r>
      <rPr>
        <b/>
        <sz val="9"/>
        <color theme="1"/>
        <rFont val="Century Gothic"/>
        <family val="2"/>
      </rPr>
      <t>PRIMITIVO MANDURIA "PAPALE"</t>
    </r>
    <r>
      <rPr>
        <sz val="9"/>
        <color theme="1"/>
        <rFont val="Century Gothic"/>
        <family val="2"/>
      </rPr>
      <t xml:space="preserve">, Varvaglione, </t>
    </r>
    <r>
      <rPr>
        <i/>
        <sz val="9"/>
        <color theme="1"/>
        <rFont val="Century Gothic"/>
        <family val="2"/>
      </rPr>
      <t>Italie,Pouilles</t>
    </r>
  </si>
  <si>
    <r>
      <rPr>
        <b/>
        <sz val="9"/>
        <color theme="1"/>
        <rFont val="Century Gothic"/>
        <family val="2"/>
      </rPr>
      <t>MARQUES DE CASTILLA</t>
    </r>
    <r>
      <rPr>
        <sz val="9"/>
        <color theme="1"/>
        <rFont val="Century Gothic"/>
        <family val="2"/>
      </rPr>
      <t xml:space="preserve">, Reserva, </t>
    </r>
    <r>
      <rPr>
        <i/>
        <sz val="9"/>
        <color theme="1"/>
        <rFont val="Century Gothic"/>
        <family val="2"/>
      </rPr>
      <t>La Mancha, Espagne</t>
    </r>
  </si>
  <si>
    <r>
      <rPr>
        <b/>
        <sz val="9"/>
        <color theme="1"/>
        <rFont val="Century Gothic"/>
        <family val="2"/>
      </rPr>
      <t>MALBEC PREMIUM</t>
    </r>
    <r>
      <rPr>
        <sz val="9"/>
        <color theme="1"/>
        <rFont val="Century Gothic"/>
        <family val="2"/>
      </rPr>
      <t xml:space="preserve">, Tupungato Valley, </t>
    </r>
    <r>
      <rPr>
        <i/>
        <sz val="9"/>
        <color theme="1"/>
        <rFont val="Century Gothic"/>
        <family val="2"/>
      </rPr>
      <t>Argentine</t>
    </r>
  </si>
  <si>
    <r>
      <rPr>
        <b/>
        <sz val="9"/>
        <color theme="1"/>
        <rFont val="Century Gothic"/>
        <family val="2"/>
      </rPr>
      <t>CORBIERES</t>
    </r>
    <r>
      <rPr>
        <sz val="9"/>
        <color theme="1"/>
        <rFont val="Century Gothic"/>
        <family val="2"/>
      </rPr>
      <t xml:space="preserve">, Château Auris Tradition, </t>
    </r>
    <r>
      <rPr>
        <i/>
        <sz val="9"/>
        <color theme="1"/>
        <rFont val="Century Gothic"/>
        <family val="2"/>
      </rPr>
      <t>Languedoc-Roussilon, France</t>
    </r>
  </si>
  <si>
    <r>
      <rPr>
        <b/>
        <sz val="9"/>
        <color theme="1"/>
        <rFont val="Century Gothic"/>
        <family val="2"/>
      </rPr>
      <t>CHÂTEAU ORISSE DU CASSE</t>
    </r>
    <r>
      <rPr>
        <sz val="9"/>
        <color theme="1"/>
        <rFont val="Century Gothic"/>
        <family val="2"/>
      </rPr>
      <t xml:space="preserve">, Grand Cru, St-Emilion, </t>
    </r>
    <r>
      <rPr>
        <i/>
        <sz val="9"/>
        <color theme="1"/>
        <rFont val="Century Gothic"/>
        <family val="2"/>
      </rPr>
      <t>Bordeaux, France</t>
    </r>
  </si>
  <si>
    <t>MOUSSEUX</t>
  </si>
  <si>
    <r>
      <rPr>
        <b/>
        <sz val="9"/>
        <color theme="1"/>
        <rFont val="Century Gothic"/>
        <family val="2"/>
      </rPr>
      <t>CLAIRETTE DE DIE</t>
    </r>
    <r>
      <rPr>
        <sz val="9"/>
        <color theme="1"/>
        <rFont val="Century Gothic"/>
        <family val="2"/>
      </rPr>
      <t>, Cuvée Elodie</t>
    </r>
  </si>
  <si>
    <t>Total &gt;&gt;&gt;</t>
  </si>
  <si>
    <t>Nom et prénom</t>
  </si>
  <si>
    <t>Adresse</t>
  </si>
  <si>
    <t>NP et localité</t>
  </si>
  <si>
    <t>Téléphone</t>
  </si>
  <si>
    <t>Pâques 2020</t>
  </si>
  <si>
    <t>Septembre 2020</t>
  </si>
  <si>
    <t>Noël 2020</t>
  </si>
  <si>
    <t>UN GRAND MERCI POUR VOTRE COMMANDE</t>
  </si>
  <si>
    <r>
      <rPr>
        <b/>
        <sz val="9"/>
        <color theme="1"/>
        <rFont val="Century Gothic"/>
        <family val="2"/>
      </rPr>
      <t>RIOJA ALTA CRIANZA</t>
    </r>
    <r>
      <rPr>
        <sz val="9"/>
        <color theme="1"/>
        <rFont val="Century Gothic"/>
        <family val="2"/>
      </rPr>
      <t>, Don Paulino,</t>
    </r>
    <r>
      <rPr>
        <i/>
        <sz val="9"/>
        <color theme="1"/>
        <rFont val="Century Gothic"/>
        <family val="2"/>
      </rPr>
      <t>Riojà, Espagne</t>
    </r>
    <r>
      <rPr>
        <sz val="9"/>
        <color theme="1"/>
        <rFont val="Century Gothic"/>
        <family val="2"/>
      </rPr>
      <t xml:space="preserve">  - </t>
    </r>
    <r>
      <rPr>
        <b/>
        <sz val="9"/>
        <color theme="1"/>
        <rFont val="Century Gothic"/>
        <family val="2"/>
      </rPr>
      <t>50 cl</t>
    </r>
  </si>
  <si>
    <r>
      <rPr>
        <b/>
        <sz val="9"/>
        <color theme="1"/>
        <rFont val="Century Gothic"/>
        <family val="2"/>
      </rPr>
      <t>PLAN DE DIEU</t>
    </r>
    <r>
      <rPr>
        <sz val="9"/>
        <color theme="1"/>
        <rFont val="Century Gothic"/>
        <family val="2"/>
      </rPr>
      <t xml:space="preserve">, Château Saint-Jean, </t>
    </r>
    <r>
      <rPr>
        <i/>
        <sz val="9"/>
        <color theme="1"/>
        <rFont val="Century Gothic"/>
        <family val="2"/>
      </rPr>
      <t>Côtes-dU-Rhône, France</t>
    </r>
  </si>
  <si>
    <t>Pour transmettre votre commande, vous pouvez soit :</t>
  </si>
  <si>
    <t>Imprimer la feuille et l'envoyer à : Daniel Pugin, Plan-des-Marais 28 - 1642 Sorens</t>
  </si>
  <si>
    <t>Envoyer le fichier Excel à l'adresse mail : danielpugin@hotmail.com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</si>
</sst>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0"/>
      <name val="Century Gothic"/>
      <family val="2"/>
    </font>
    <font>
      <b/>
      <sz val="10"/>
      <color theme="1"/>
      <name val="Century Gothic"/>
      <family val="2"/>
    </font>
    <font>
      <sz val="18"/>
      <color theme="1"/>
      <name val="Brush Script MT"/>
      <family val="4"/>
    </font>
    <font>
      <b/>
      <i/>
      <sz val="9"/>
      <color theme="1"/>
      <name val="Century Gothic"/>
      <family val="2"/>
    </font>
    <font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right"/>
    </xf>
    <xf numFmtId="0" fontId="3" fillId="2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2" fillId="0" borderId="0" xfId="0" quotePrefix="1" applyNumberFormat="1" applyFont="1"/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938784</xdr:colOff>
      <xdr:row>5</xdr:row>
      <xdr:rowOff>140208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DC8F14-BD38-4884-B9AD-990FF20E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9864" cy="978408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0</xdr:row>
      <xdr:rowOff>38100</xdr:rowOff>
    </xdr:from>
    <xdr:to>
      <xdr:col>5</xdr:col>
      <xdr:colOff>239684</xdr:colOff>
      <xdr:row>6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BB47A50-E878-4F39-900E-F8ADD2E0A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180" y="38100"/>
          <a:ext cx="1413164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1D8D-B20F-49AE-9DAF-E5E0F1FCD2F1}">
  <dimension ref="A1:H45"/>
  <sheetViews>
    <sheetView showGridLines="0" tabSelected="1" workbookViewId="0">
      <selection activeCell="E10" sqref="E10"/>
    </sheetView>
  </sheetViews>
  <sheetFormatPr baseColWidth="10" defaultRowHeight="13.2" x14ac:dyDescent="0.3"/>
  <cols>
    <col min="1" max="1" width="16.75" customWidth="1"/>
    <col min="2" max="2" width="45.5" customWidth="1"/>
    <col min="3" max="6" width="12.125" customWidth="1"/>
    <col min="7" max="8" width="5.75" customWidth="1"/>
  </cols>
  <sheetData>
    <row r="1" spans="1:7" x14ac:dyDescent="0.3">
      <c r="G1" s="22" t="s">
        <v>31</v>
      </c>
    </row>
    <row r="2" spans="1:7" x14ac:dyDescent="0.3">
      <c r="G2" s="19" t="s">
        <v>32</v>
      </c>
    </row>
    <row r="3" spans="1:7" x14ac:dyDescent="0.3">
      <c r="B3" s="5"/>
      <c r="C3" s="6" t="s">
        <v>0</v>
      </c>
      <c r="G3" s="10" t="s">
        <v>33</v>
      </c>
    </row>
    <row r="7" spans="1:7" s="3" customFormat="1" ht="24.6" x14ac:dyDescent="0.3">
      <c r="A7" s="11" t="s">
        <v>1</v>
      </c>
      <c r="B7" s="11"/>
      <c r="C7" s="11"/>
      <c r="D7" s="11"/>
      <c r="E7" s="11"/>
      <c r="F7" s="11"/>
    </row>
    <row r="9" spans="1:7" s="2" customFormat="1" ht="18" customHeight="1" x14ac:dyDescent="0.3">
      <c r="A9" s="7" t="s">
        <v>2</v>
      </c>
      <c r="B9" s="2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7" s="2" customFormat="1" ht="18" customHeight="1" x14ac:dyDescent="0.3">
      <c r="A10" s="8" t="s">
        <v>11</v>
      </c>
      <c r="B10" s="8"/>
      <c r="C10" s="9">
        <v>12.5</v>
      </c>
      <c r="D10" s="9">
        <f>C10*6</f>
        <v>75</v>
      </c>
      <c r="E10" s="28"/>
      <c r="F10" s="9">
        <f>D10*E10</f>
        <v>0</v>
      </c>
    </row>
    <row r="11" spans="1:7" s="2" customFormat="1" ht="18" customHeight="1" x14ac:dyDescent="0.3">
      <c r="A11" s="8" t="s">
        <v>12</v>
      </c>
      <c r="B11" s="8"/>
      <c r="C11" s="9">
        <v>16</v>
      </c>
      <c r="D11" s="9">
        <f t="shared" ref="D11:D13" si="0">C11*6</f>
        <v>96</v>
      </c>
      <c r="E11" s="28">
        <v>0</v>
      </c>
      <c r="F11" s="9">
        <f t="shared" ref="F11:F13" si="1">D11*E11</f>
        <v>0</v>
      </c>
    </row>
    <row r="12" spans="1:7" s="2" customFormat="1" ht="18" customHeight="1" x14ac:dyDescent="0.3">
      <c r="A12" s="8" t="s">
        <v>13</v>
      </c>
      <c r="B12" s="8"/>
      <c r="C12" s="9">
        <v>14</v>
      </c>
      <c r="D12" s="9">
        <f t="shared" si="0"/>
        <v>84</v>
      </c>
      <c r="E12" s="28"/>
      <c r="F12" s="9">
        <f t="shared" si="1"/>
        <v>0</v>
      </c>
    </row>
    <row r="13" spans="1:7" s="2" customFormat="1" ht="18" customHeight="1" x14ac:dyDescent="0.3">
      <c r="A13" s="8" t="s">
        <v>14</v>
      </c>
      <c r="B13" s="8"/>
      <c r="C13" s="9">
        <v>19</v>
      </c>
      <c r="D13" s="9">
        <f t="shared" si="0"/>
        <v>114</v>
      </c>
      <c r="E13" s="28"/>
      <c r="F13" s="9">
        <f t="shared" si="1"/>
        <v>0</v>
      </c>
    </row>
    <row r="14" spans="1:7" s="2" customFormat="1" ht="18" customHeight="1" x14ac:dyDescent="0.3"/>
    <row r="15" spans="1:7" s="2" customFormat="1" ht="18" customHeight="1" x14ac:dyDescent="0.3">
      <c r="A15" s="7" t="s">
        <v>8</v>
      </c>
      <c r="B15" s="2" t="s">
        <v>3</v>
      </c>
      <c r="C15" s="12"/>
      <c r="D15" s="12"/>
      <c r="E15" s="12"/>
      <c r="F15" s="12"/>
    </row>
    <row r="16" spans="1:7" s="2" customFormat="1" ht="18" customHeight="1" x14ac:dyDescent="0.3">
      <c r="A16" s="8" t="s">
        <v>10</v>
      </c>
      <c r="B16" s="8"/>
      <c r="C16" s="9">
        <v>12</v>
      </c>
      <c r="D16" s="9">
        <f>C16*6</f>
        <v>72</v>
      </c>
      <c r="E16" s="28"/>
      <c r="F16" s="9">
        <f>D16*E16</f>
        <v>0</v>
      </c>
    </row>
    <row r="17" spans="1:6" s="2" customFormat="1" ht="18" customHeight="1" x14ac:dyDescent="0.3"/>
    <row r="18" spans="1:6" s="2" customFormat="1" ht="18" customHeight="1" x14ac:dyDescent="0.3">
      <c r="A18" s="1" t="s">
        <v>9</v>
      </c>
      <c r="B18" s="2" t="s">
        <v>3</v>
      </c>
      <c r="C18" s="12"/>
      <c r="D18" s="12"/>
      <c r="E18" s="12"/>
      <c r="F18" s="12"/>
    </row>
    <row r="19" spans="1:6" s="2" customFormat="1" ht="18" customHeight="1" x14ac:dyDescent="0.3">
      <c r="A19" s="13" t="s">
        <v>15</v>
      </c>
      <c r="B19" s="8"/>
      <c r="C19" s="9">
        <v>10</v>
      </c>
      <c r="D19" s="9">
        <f t="shared" ref="D19:D24" si="2">C19*6</f>
        <v>60</v>
      </c>
      <c r="E19" s="28"/>
      <c r="F19" s="9">
        <f t="shared" ref="F19:F24" si="3">D19*E19</f>
        <v>0</v>
      </c>
    </row>
    <row r="20" spans="1:6" s="2" customFormat="1" ht="18" customHeight="1" x14ac:dyDescent="0.3">
      <c r="A20" s="13" t="s">
        <v>16</v>
      </c>
      <c r="B20" s="8"/>
      <c r="C20" s="9">
        <v>12</v>
      </c>
      <c r="D20" s="9">
        <f t="shared" si="2"/>
        <v>72</v>
      </c>
      <c r="E20" s="28"/>
      <c r="F20" s="9">
        <f t="shared" si="3"/>
        <v>0</v>
      </c>
    </row>
    <row r="21" spans="1:6" s="2" customFormat="1" ht="18" customHeight="1" x14ac:dyDescent="0.3">
      <c r="A21" s="13" t="s">
        <v>17</v>
      </c>
      <c r="B21" s="8"/>
      <c r="C21" s="9">
        <v>16</v>
      </c>
      <c r="D21" s="9">
        <f t="shared" si="2"/>
        <v>96</v>
      </c>
      <c r="E21" s="28"/>
      <c r="F21" s="9">
        <f t="shared" si="3"/>
        <v>0</v>
      </c>
    </row>
    <row r="22" spans="1:6" s="2" customFormat="1" ht="18" customHeight="1" x14ac:dyDescent="0.3">
      <c r="A22" s="13" t="s">
        <v>18</v>
      </c>
      <c r="B22" s="8"/>
      <c r="C22" s="9">
        <v>19.5</v>
      </c>
      <c r="D22" s="9">
        <f t="shared" si="2"/>
        <v>117</v>
      </c>
      <c r="E22" s="28"/>
      <c r="F22" s="9">
        <f t="shared" si="3"/>
        <v>0</v>
      </c>
    </row>
    <row r="23" spans="1:6" s="2" customFormat="1" ht="18" customHeight="1" x14ac:dyDescent="0.3">
      <c r="A23" s="13" t="s">
        <v>19</v>
      </c>
      <c r="B23" s="8"/>
      <c r="C23" s="9">
        <v>16.5</v>
      </c>
      <c r="D23" s="9">
        <f t="shared" si="2"/>
        <v>99</v>
      </c>
      <c r="E23" s="28"/>
      <c r="F23" s="9">
        <f t="shared" si="3"/>
        <v>0</v>
      </c>
    </row>
    <row r="24" spans="1:6" s="2" customFormat="1" ht="18" customHeight="1" x14ac:dyDescent="0.3">
      <c r="A24" s="13" t="s">
        <v>20</v>
      </c>
      <c r="B24" s="8"/>
      <c r="C24" s="9">
        <v>14</v>
      </c>
      <c r="D24" s="9">
        <f t="shared" si="2"/>
        <v>84</v>
      </c>
      <c r="E24" s="28"/>
      <c r="F24" s="9">
        <f t="shared" si="3"/>
        <v>0</v>
      </c>
    </row>
    <row r="25" spans="1:6" s="2" customFormat="1" ht="18" customHeight="1" x14ac:dyDescent="0.3">
      <c r="A25" s="13" t="s">
        <v>35</v>
      </c>
      <c r="B25" s="8"/>
      <c r="C25" s="9">
        <v>10</v>
      </c>
      <c r="D25" s="9">
        <f>C25*6</f>
        <v>60</v>
      </c>
      <c r="E25" s="28"/>
      <c r="F25" s="9">
        <f>D25*E25</f>
        <v>0</v>
      </c>
    </row>
    <row r="26" spans="1:6" s="2" customFormat="1" ht="18" customHeight="1" x14ac:dyDescent="0.3">
      <c r="A26" s="13" t="s">
        <v>21</v>
      </c>
      <c r="B26" s="8"/>
      <c r="C26" s="9">
        <v>13</v>
      </c>
      <c r="D26" s="9">
        <f t="shared" ref="D26:D29" si="4">C26*6</f>
        <v>78</v>
      </c>
      <c r="E26" s="28"/>
      <c r="F26" s="9">
        <f t="shared" ref="F26:F29" si="5">D26*E26</f>
        <v>0</v>
      </c>
    </row>
    <row r="27" spans="1:6" s="2" customFormat="1" ht="18" customHeight="1" x14ac:dyDescent="0.3">
      <c r="A27" s="13" t="s">
        <v>22</v>
      </c>
      <c r="B27" s="8"/>
      <c r="C27" s="9">
        <v>16</v>
      </c>
      <c r="D27" s="9">
        <f t="shared" si="4"/>
        <v>96</v>
      </c>
      <c r="E27" s="28"/>
      <c r="F27" s="9">
        <f t="shared" si="5"/>
        <v>0</v>
      </c>
    </row>
    <row r="28" spans="1:6" s="2" customFormat="1" ht="18" customHeight="1" x14ac:dyDescent="0.3">
      <c r="A28" s="13" t="s">
        <v>36</v>
      </c>
      <c r="B28" s="8"/>
      <c r="C28" s="9">
        <v>14.5</v>
      </c>
      <c r="D28" s="9">
        <f t="shared" si="4"/>
        <v>87</v>
      </c>
      <c r="E28" s="28"/>
      <c r="F28" s="9">
        <f t="shared" si="5"/>
        <v>0</v>
      </c>
    </row>
    <row r="29" spans="1:6" s="2" customFormat="1" ht="18" customHeight="1" x14ac:dyDescent="0.3">
      <c r="A29" s="13" t="s">
        <v>23</v>
      </c>
      <c r="B29" s="8"/>
      <c r="C29" s="9">
        <v>20</v>
      </c>
      <c r="D29" s="9">
        <f t="shared" si="4"/>
        <v>120</v>
      </c>
      <c r="E29" s="28"/>
      <c r="F29" s="9">
        <f t="shared" si="5"/>
        <v>0</v>
      </c>
    </row>
    <row r="30" spans="1:6" s="2" customFormat="1" ht="18" customHeight="1" x14ac:dyDescent="0.3"/>
    <row r="31" spans="1:6" s="2" customFormat="1" ht="18" customHeight="1" x14ac:dyDescent="0.3">
      <c r="A31" s="7" t="s">
        <v>24</v>
      </c>
      <c r="B31" s="2" t="s">
        <v>3</v>
      </c>
      <c r="C31" s="12"/>
      <c r="D31" s="12"/>
      <c r="E31" s="12"/>
      <c r="F31" s="12"/>
    </row>
    <row r="32" spans="1:6" s="2" customFormat="1" ht="18" customHeight="1" thickBot="1" x14ac:dyDescent="0.35">
      <c r="A32" s="8" t="s">
        <v>25</v>
      </c>
      <c r="B32" s="8"/>
      <c r="C32" s="9">
        <v>14</v>
      </c>
      <c r="D32" s="9">
        <f>C32*6</f>
        <v>84</v>
      </c>
      <c r="E32" s="28"/>
      <c r="F32" s="16">
        <f>D32*E32</f>
        <v>0</v>
      </c>
    </row>
    <row r="33" spans="1:8" s="2" customFormat="1" ht="18" customHeight="1" thickBot="1" x14ac:dyDescent="0.35">
      <c r="E33" s="15" t="s">
        <v>26</v>
      </c>
      <c r="F33" s="17">
        <f>SUM(F10:F32)</f>
        <v>0</v>
      </c>
    </row>
    <row r="34" spans="1:8" s="2" customFormat="1" ht="22.8" customHeight="1" x14ac:dyDescent="0.3">
      <c r="A34" s="24" t="str">
        <f>IF(G40&gt;0,"Veuillez compléter la ou les cases ci-dessous en rouge - MERCI","")</f>
        <v>Veuillez compléter la ou les cases ci-dessous en rouge - MERCI</v>
      </c>
      <c r="B34" s="24"/>
      <c r="C34" s="24"/>
      <c r="D34" s="24"/>
      <c r="E34" s="24"/>
      <c r="F34" s="24"/>
    </row>
    <row r="35" spans="1:8" s="2" customFormat="1" ht="25.2" customHeight="1" x14ac:dyDescent="0.3">
      <c r="A35" s="14" t="s">
        <v>27</v>
      </c>
      <c r="B35" s="26"/>
      <c r="C35" s="18" t="str">
        <f>IF(G36=1,"Veuillez choisir la date de livraison ci-dessous", "Votre livraison sera effectuée comme ci-dessous")</f>
        <v>Veuillez choisir la date de livraison ci-dessous</v>
      </c>
      <c r="D35" s="18"/>
      <c r="E35" s="18"/>
      <c r="F35" s="18"/>
      <c r="G35" s="23"/>
      <c r="H35" s="23">
        <f>IF(B35="",1)</f>
        <v>1</v>
      </c>
    </row>
    <row r="36" spans="1:8" s="2" customFormat="1" ht="25.2" customHeight="1" x14ac:dyDescent="0.3">
      <c r="A36" s="14" t="s">
        <v>28</v>
      </c>
      <c r="B36" s="26"/>
      <c r="C36" s="27"/>
      <c r="D36" s="27"/>
      <c r="E36" s="27"/>
      <c r="F36" s="27"/>
      <c r="G36" s="23">
        <f>IF(C36="",1,0)</f>
        <v>1</v>
      </c>
      <c r="H36" s="23">
        <f t="shared" ref="H36:H38" si="6">IF(B36="",1)</f>
        <v>1</v>
      </c>
    </row>
    <row r="37" spans="1:8" s="2" customFormat="1" ht="25.2" customHeight="1" x14ac:dyDescent="0.3">
      <c r="A37" s="14" t="s">
        <v>29</v>
      </c>
      <c r="B37" s="26"/>
      <c r="G37" s="23"/>
      <c r="H37" s="23">
        <f t="shared" si="6"/>
        <v>1</v>
      </c>
    </row>
    <row r="38" spans="1:8" ht="25.2" customHeight="1" x14ac:dyDescent="0.3">
      <c r="A38" s="14" t="s">
        <v>30</v>
      </c>
      <c r="B38" s="26"/>
      <c r="G38" s="10"/>
      <c r="H38" s="23">
        <f t="shared" si="6"/>
        <v>1</v>
      </c>
    </row>
    <row r="39" spans="1:8" s="2" customFormat="1" ht="10.199999999999999" customHeight="1" x14ac:dyDescent="0.3">
      <c r="G39" s="23"/>
      <c r="H39" s="23"/>
    </row>
    <row r="40" spans="1:8" s="2" customFormat="1" ht="19.8" customHeight="1" x14ac:dyDescent="0.3">
      <c r="A40" s="20" t="s">
        <v>34</v>
      </c>
      <c r="B40" s="20"/>
      <c r="C40" s="20"/>
      <c r="D40" s="20"/>
      <c r="E40" s="20"/>
      <c r="F40" s="20"/>
      <c r="G40" s="23">
        <f>SUM(G35:H39)</f>
        <v>5</v>
      </c>
      <c r="H40" s="23"/>
    </row>
    <row r="41" spans="1:8" s="2" customFormat="1" ht="19.8" customHeight="1" x14ac:dyDescent="0.3">
      <c r="A41" s="21" t="s">
        <v>37</v>
      </c>
    </row>
    <row r="42" spans="1:8" s="2" customFormat="1" ht="28.2" customHeight="1" x14ac:dyDescent="0.3">
      <c r="B42" s="25" t="s">
        <v>39</v>
      </c>
    </row>
    <row r="43" spans="1:8" s="2" customFormat="1" ht="28.2" customHeight="1" x14ac:dyDescent="0.3">
      <c r="B43" s="25" t="s">
        <v>38</v>
      </c>
    </row>
    <row r="44" spans="1:8" s="2" customFormat="1" ht="19.8" customHeight="1" x14ac:dyDescent="0.3"/>
    <row r="45" spans="1:8" s="2" customFormat="1" ht="19.8" customHeight="1" x14ac:dyDescent="0.3"/>
  </sheetData>
  <sheetProtection algorithmName="SHA-512" hashValue="FOEIE580z2IsEndxUrJ3AmNLGBW3+yA+CXemKjSQv+qwCgHPMtHmbfmpaohTHpNE7z9MGOcMHMBztED066wYfA==" saltValue="snQDUmlNHTLmFtxJ0WmRqw==" spinCount="100000" sheet="1" objects="1" scenarios="1" selectLockedCells="1"/>
  <mergeCells count="22">
    <mergeCell ref="A32:B32"/>
    <mergeCell ref="A40:F40"/>
    <mergeCell ref="C35:F35"/>
    <mergeCell ref="C36:F36"/>
    <mergeCell ref="A34:F34"/>
    <mergeCell ref="A26:B26"/>
    <mergeCell ref="A27:B27"/>
    <mergeCell ref="A28:B28"/>
    <mergeCell ref="A29:B29"/>
    <mergeCell ref="A25:B25"/>
    <mergeCell ref="A19:B19"/>
    <mergeCell ref="A20:B20"/>
    <mergeCell ref="A21:B21"/>
    <mergeCell ref="A22:B22"/>
    <mergeCell ref="A23:B23"/>
    <mergeCell ref="A24:B24"/>
    <mergeCell ref="A10:B10"/>
    <mergeCell ref="A11:B11"/>
    <mergeCell ref="A12:B12"/>
    <mergeCell ref="A13:B13"/>
    <mergeCell ref="A7:F7"/>
    <mergeCell ref="A16:B16"/>
  </mergeCells>
  <conditionalFormatting sqref="E10:F13">
    <cfRule type="cellIs" dxfId="7" priority="8" operator="equal">
      <formula>0</formula>
    </cfRule>
  </conditionalFormatting>
  <conditionalFormatting sqref="E16:F16">
    <cfRule type="cellIs" dxfId="6" priority="7" operator="equal">
      <formula>0</formula>
    </cfRule>
  </conditionalFormatting>
  <conditionalFormatting sqref="E19:F29">
    <cfRule type="cellIs" dxfId="5" priority="6" operator="equal">
      <formula>0</formula>
    </cfRule>
  </conditionalFormatting>
  <conditionalFormatting sqref="E32:F32">
    <cfRule type="cellIs" dxfId="4" priority="5" operator="equal">
      <formula>0</formula>
    </cfRule>
  </conditionalFormatting>
  <conditionalFormatting sqref="C36:F36">
    <cfRule type="expression" dxfId="1" priority="2">
      <formula>$G$36=1</formula>
    </cfRule>
  </conditionalFormatting>
  <conditionalFormatting sqref="B35:B38">
    <cfRule type="expression" dxfId="0" priority="1">
      <formula>H35=1</formula>
    </cfRule>
  </conditionalFormatting>
  <dataValidations count="2">
    <dataValidation type="whole" allowBlank="1" showInputMessage="1" showErrorMessage="1" sqref="E10:E13 E16 E19:E29 E32" xr:uid="{AFC1F332-04EF-4FBA-9F55-C1C0BEB9B628}">
      <formula1>0</formula1>
      <formula2>1000</formula2>
    </dataValidation>
    <dataValidation type="list" allowBlank="1" showInputMessage="1" showErrorMessage="1" sqref="C36:F36" xr:uid="{4551FE23-8879-41D3-9622-EB05AC9BE4FF}">
      <formula1>$G$1:$G$3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</vt:lpstr>
      <vt:lpstr>commande!Zone_d_impression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</dc:creator>
  <cp:lastModifiedBy>Maxime</cp:lastModifiedBy>
  <cp:lastPrinted>2020-02-27T14:19:47Z</cp:lastPrinted>
  <dcterms:created xsi:type="dcterms:W3CDTF">2020-02-27T12:58:23Z</dcterms:created>
  <dcterms:modified xsi:type="dcterms:W3CDTF">2020-02-27T14:47:49Z</dcterms:modified>
</cp:coreProperties>
</file>